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d018d0c6a51816/Bureaublad/meerbus/"/>
    </mc:Choice>
  </mc:AlternateContent>
  <xr:revisionPtr revIDLastSave="0" documentId="8_{67107242-5BEA-4DB5-841B-09DA63214B4D}" xr6:coauthVersionLast="47" xr6:coauthVersionMax="47" xr10:uidLastSave="{00000000-0000-0000-0000-000000000000}"/>
  <bookViews>
    <workbookView xWindow="-120" yWindow="-120" windowWidth="29040" windowHeight="15720" xr2:uid="{E84D6789-7BCF-48F3-A1B4-236EB86E7C6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  <c r="J35" i="1"/>
  <c r="K35" i="1" s="1"/>
  <c r="J36" i="1"/>
  <c r="J37" i="1"/>
  <c r="J38" i="1"/>
  <c r="K38" i="1" s="1"/>
  <c r="J39" i="1"/>
  <c r="K39" i="1" s="1"/>
  <c r="J40" i="1"/>
  <c r="J41" i="1"/>
  <c r="J42" i="1"/>
  <c r="J31" i="1"/>
  <c r="H32" i="1"/>
  <c r="H33" i="1"/>
  <c r="H34" i="1"/>
  <c r="I34" i="1" s="1"/>
  <c r="H35" i="1"/>
  <c r="H36" i="1"/>
  <c r="H37" i="1"/>
  <c r="H38" i="1"/>
  <c r="I38" i="1" s="1"/>
  <c r="H39" i="1"/>
  <c r="H40" i="1"/>
  <c r="H41" i="1"/>
  <c r="I41" i="1" s="1"/>
  <c r="H42" i="1"/>
  <c r="I42" i="1" s="1"/>
  <c r="H31" i="1"/>
  <c r="E43" i="1"/>
  <c r="C43" i="1"/>
  <c r="K42" i="1"/>
  <c r="F42" i="1"/>
  <c r="D42" i="1"/>
  <c r="K41" i="1"/>
  <c r="F41" i="1"/>
  <c r="D41" i="1"/>
  <c r="F40" i="1"/>
  <c r="K40" i="1" s="1"/>
  <c r="D40" i="1"/>
  <c r="F39" i="1"/>
  <c r="D39" i="1"/>
  <c r="I39" i="1" s="1"/>
  <c r="F38" i="1"/>
  <c r="D38" i="1"/>
  <c r="K37" i="1"/>
  <c r="F37" i="1"/>
  <c r="D37" i="1"/>
  <c r="I37" i="1" s="1"/>
  <c r="F36" i="1"/>
  <c r="K36" i="1" s="1"/>
  <c r="D36" i="1"/>
  <c r="I36" i="1" s="1"/>
  <c r="F35" i="1"/>
  <c r="D35" i="1"/>
  <c r="I35" i="1" s="1"/>
  <c r="K34" i="1"/>
  <c r="F34" i="1"/>
  <c r="D34" i="1"/>
  <c r="K33" i="1"/>
  <c r="F33" i="1"/>
  <c r="D33" i="1"/>
  <c r="F32" i="1"/>
  <c r="D32" i="1"/>
  <c r="F31" i="1"/>
  <c r="F43" i="1" s="1"/>
  <c r="D31" i="1"/>
  <c r="K18" i="1"/>
  <c r="K7" i="1"/>
  <c r="K8" i="1"/>
  <c r="K9" i="1"/>
  <c r="K10" i="1"/>
  <c r="K11" i="1"/>
  <c r="K12" i="1"/>
  <c r="K13" i="1"/>
  <c r="K14" i="1"/>
  <c r="K15" i="1"/>
  <c r="K16" i="1"/>
  <c r="K17" i="1"/>
  <c r="K6" i="1"/>
  <c r="I18" i="1"/>
  <c r="I7" i="1"/>
  <c r="I8" i="1"/>
  <c r="I9" i="1"/>
  <c r="I10" i="1"/>
  <c r="I11" i="1"/>
  <c r="I12" i="1"/>
  <c r="I13" i="1"/>
  <c r="I14" i="1"/>
  <c r="I15" i="1"/>
  <c r="I16" i="1"/>
  <c r="I17" i="1"/>
  <c r="I6" i="1"/>
  <c r="J7" i="1"/>
  <c r="J8" i="1"/>
  <c r="J9" i="1"/>
  <c r="J10" i="1"/>
  <c r="J11" i="1"/>
  <c r="J12" i="1"/>
  <c r="J13" i="1"/>
  <c r="J14" i="1"/>
  <c r="J15" i="1"/>
  <c r="J16" i="1"/>
  <c r="J17" i="1"/>
  <c r="J6" i="1"/>
  <c r="H7" i="1"/>
  <c r="H8" i="1"/>
  <c r="H9" i="1"/>
  <c r="H10" i="1"/>
  <c r="H11" i="1"/>
  <c r="H12" i="1"/>
  <c r="H13" i="1"/>
  <c r="H14" i="1"/>
  <c r="H15" i="1"/>
  <c r="H16" i="1"/>
  <c r="H17" i="1"/>
  <c r="H6" i="1"/>
  <c r="H18" i="1" s="1"/>
  <c r="E18" i="1"/>
  <c r="F7" i="1" s="1"/>
  <c r="C18" i="1"/>
  <c r="D10" i="1" s="1"/>
  <c r="K32" i="1" l="1"/>
  <c r="I32" i="1"/>
  <c r="I40" i="1"/>
  <c r="I33" i="1"/>
  <c r="H43" i="1"/>
  <c r="I31" i="1"/>
  <c r="J43" i="1"/>
  <c r="D43" i="1"/>
  <c r="K31" i="1"/>
  <c r="K43" i="1" s="1"/>
  <c r="J18" i="1"/>
  <c r="D13" i="1"/>
  <c r="D9" i="1"/>
  <c r="D8" i="1"/>
  <c r="D7" i="1"/>
  <c r="F6" i="1"/>
  <c r="D17" i="1"/>
  <c r="F14" i="1"/>
  <c r="D16" i="1"/>
  <c r="F13" i="1"/>
  <c r="D15" i="1"/>
  <c r="F12" i="1"/>
  <c r="D14" i="1"/>
  <c r="D6" i="1"/>
  <c r="F11" i="1"/>
  <c r="F10" i="1"/>
  <c r="D12" i="1"/>
  <c r="F17" i="1"/>
  <c r="F9" i="1"/>
  <c r="D11" i="1"/>
  <c r="F16" i="1"/>
  <c r="F8" i="1"/>
  <c r="F15" i="1"/>
  <c r="I43" i="1" l="1"/>
  <c r="F18" i="1"/>
  <c r="D18" i="1"/>
</calcChain>
</file>

<file path=xl/sharedStrings.xml><?xml version="1.0" encoding="utf-8"?>
<sst xmlns="http://schemas.openxmlformats.org/spreadsheetml/2006/main" count="82" uniqueCount="31">
  <si>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</si>
  <si>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</si>
  <si>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</si>
  <si>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</si>
  <si>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</si>
  <si>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</si>
  <si>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</si>
  <si>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</si>
  <si>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</si>
  <si>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</si>
  <si>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</si>
  <si>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</si>
  <si>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gas</t>
  </si>
  <si>
    <t>gas in %</t>
  </si>
  <si>
    <t>elec</t>
  </si>
  <si>
    <t>e in %</t>
  </si>
  <si>
    <t>mijn verbruik Electra</t>
  </si>
  <si>
    <t>mijn verbruik gas</t>
  </si>
  <si>
    <t>ik mag onder het plafond gebruiken</t>
  </si>
  <si>
    <t>electra</t>
  </si>
  <si>
    <t>m3</t>
  </si>
  <si>
    <t>kwh</t>
  </si>
  <si>
    <t>dan hoog</t>
  </si>
  <si>
    <t>tarief</t>
  </si>
  <si>
    <t>indien</t>
  </si>
  <si>
    <t>negatief</t>
  </si>
  <si>
    <t>dan geen</t>
  </si>
  <si>
    <t>hogere</t>
  </si>
  <si>
    <t>kosten</t>
  </si>
  <si>
    <t>maand</t>
  </si>
  <si>
    <t>vul uw verwacht gebruik in gele vlak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</si>
</sst>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0E64-3B27-4D54-A763-392F514F6E14}">
  <sheetPr>
    <pageSetUpPr fitToPage="1"/>
  </sheetPr>
  <dimension ref="B1:K48"/>
  <sheetViews>
    <sheetView tabSelected="1" topLeftCell="A9" workbookViewId="0">
      <selection activeCell="O42" sqref="O42"/>
    </sheetView>
  </sheetViews>
  <sheetFormatPr defaultRowHeight="15" x14ac:dyDescent="0.25"/>
  <cols>
    <col min="3" max="3" width="6.42578125" customWidth="1"/>
    <col min="10" max="10" width="5.85546875" customWidth="1"/>
  </cols>
  <sheetData>
    <row r="1" spans="2:11" x14ac:dyDescent="0.25">
      <c r="B1" t="s">
        <v>30</v>
      </c>
      <c r="G1" t="s">
        <v>17</v>
      </c>
      <c r="J1" s="3">
        <v>1000</v>
      </c>
      <c r="K1" t="s">
        <v>20</v>
      </c>
    </row>
    <row r="2" spans="2:11" ht="15.75" thickBot="1" x14ac:dyDescent="0.3">
      <c r="G2" t="s">
        <v>16</v>
      </c>
      <c r="J2" s="4">
        <v>2000</v>
      </c>
      <c r="K2" t="s">
        <v>21</v>
      </c>
    </row>
    <row r="3" spans="2:11" x14ac:dyDescent="0.25">
      <c r="G3" t="s">
        <v>18</v>
      </c>
    </row>
    <row r="4" spans="2:11" x14ac:dyDescent="0.25">
      <c r="H4" t="s">
        <v>12</v>
      </c>
      <c r="I4" t="s">
        <v>22</v>
      </c>
      <c r="J4" t="s">
        <v>19</v>
      </c>
      <c r="K4" t="s">
        <v>22</v>
      </c>
    </row>
    <row r="5" spans="2:11" x14ac:dyDescent="0.25">
      <c r="B5" t="s">
        <v>29</v>
      </c>
      <c r="C5" t="s">
        <v>12</v>
      </c>
      <c r="D5" t="s">
        <v>13</v>
      </c>
      <c r="E5" t="s">
        <v>14</v>
      </c>
      <c r="F5" t="s">
        <v>15</v>
      </c>
      <c r="H5" t="s">
        <v>20</v>
      </c>
      <c r="I5" t="s">
        <v>23</v>
      </c>
      <c r="J5" t="s">
        <v>21</v>
      </c>
      <c r="K5" t="s">
        <v>23</v>
      </c>
    </row>
    <row r="6" spans="2:11" x14ac:dyDescent="0.25">
      <c r="B6" t="s">
        <v>0</v>
      </c>
      <c r="C6">
        <v>221</v>
      </c>
      <c r="D6" s="1">
        <f t="shared" ref="D6:D17" si="0">C6/$C$18</f>
        <v>0.18416666666666667</v>
      </c>
      <c r="E6">
        <v>340</v>
      </c>
      <c r="F6" s="1">
        <f t="shared" ref="F6:F17" si="1">E6/$E$18</f>
        <v>0.11724137931034483</v>
      </c>
      <c r="H6" s="5">
        <f>$J$1*D6</f>
        <v>184.16666666666669</v>
      </c>
      <c r="I6" s="5">
        <f>H6-C6</f>
        <v>-36.833333333333314</v>
      </c>
      <c r="J6" s="5">
        <f>$J$2*F6</f>
        <v>234.48275862068965</v>
      </c>
      <c r="K6" s="5">
        <f>J6-E6</f>
        <v>-105.51724137931035</v>
      </c>
    </row>
    <row r="7" spans="2:11" x14ac:dyDescent="0.25">
      <c r="B7" t="s">
        <v>1</v>
      </c>
      <c r="C7">
        <v>188</v>
      </c>
      <c r="D7" s="1">
        <f t="shared" si="0"/>
        <v>0.15666666666666668</v>
      </c>
      <c r="E7">
        <v>280</v>
      </c>
      <c r="F7" s="1">
        <f t="shared" si="1"/>
        <v>9.6551724137931033E-2</v>
      </c>
      <c r="H7" s="5">
        <f t="shared" ref="H7:H17" si="2">$J$1*D7</f>
        <v>156.66666666666669</v>
      </c>
      <c r="I7" s="5">
        <f t="shared" ref="I7:I17" si="3">H7-C7</f>
        <v>-31.333333333333314</v>
      </c>
      <c r="J7" s="5">
        <f t="shared" ref="J7:J17" si="4">$J$2*F7</f>
        <v>193.10344827586206</v>
      </c>
      <c r="K7" s="5">
        <f t="shared" ref="K7:K17" si="5">J7-E7</f>
        <v>-86.896551724137936</v>
      </c>
    </row>
    <row r="8" spans="2:11" x14ac:dyDescent="0.25">
      <c r="B8" t="s">
        <v>2</v>
      </c>
      <c r="C8">
        <v>159</v>
      </c>
      <c r="D8" s="1">
        <f t="shared" si="0"/>
        <v>0.13250000000000001</v>
      </c>
      <c r="E8">
        <v>268</v>
      </c>
      <c r="F8" s="1">
        <f t="shared" si="1"/>
        <v>9.2413793103448272E-2</v>
      </c>
      <c r="H8" s="5">
        <f t="shared" si="2"/>
        <v>132.5</v>
      </c>
      <c r="I8" s="5">
        <f t="shared" si="3"/>
        <v>-26.5</v>
      </c>
      <c r="J8" s="5">
        <f t="shared" si="4"/>
        <v>184.82758620689654</v>
      </c>
      <c r="K8" s="5">
        <f t="shared" si="5"/>
        <v>-83.172413793103459</v>
      </c>
    </row>
    <row r="9" spans="2:11" x14ac:dyDescent="0.25">
      <c r="B9" t="s">
        <v>3</v>
      </c>
      <c r="C9">
        <v>86</v>
      </c>
      <c r="D9" s="1">
        <f t="shared" si="0"/>
        <v>7.166666666666667E-2</v>
      </c>
      <c r="E9">
        <v>207</v>
      </c>
      <c r="F9" s="1">
        <f t="shared" si="1"/>
        <v>7.1379310344827585E-2</v>
      </c>
      <c r="H9" s="5">
        <f t="shared" si="2"/>
        <v>71.666666666666671</v>
      </c>
      <c r="I9" s="5">
        <f t="shared" si="3"/>
        <v>-14.333333333333329</v>
      </c>
      <c r="J9" s="5">
        <f t="shared" si="4"/>
        <v>142.75862068965517</v>
      </c>
      <c r="K9" s="5">
        <f t="shared" si="5"/>
        <v>-64.241379310344826</v>
      </c>
    </row>
    <row r="10" spans="2:11" x14ac:dyDescent="0.25">
      <c r="B10" t="s">
        <v>4</v>
      </c>
      <c r="C10">
        <v>35</v>
      </c>
      <c r="D10" s="1">
        <f t="shared" si="0"/>
        <v>2.9166666666666667E-2</v>
      </c>
      <c r="E10">
        <v>181</v>
      </c>
      <c r="F10" s="1">
        <f t="shared" si="1"/>
        <v>6.2413793103448273E-2</v>
      </c>
      <c r="H10" s="5">
        <f t="shared" si="2"/>
        <v>29.166666666666668</v>
      </c>
      <c r="I10" s="5">
        <f t="shared" si="3"/>
        <v>-5.8333333333333321</v>
      </c>
      <c r="J10" s="5">
        <f t="shared" si="4"/>
        <v>124.82758620689654</v>
      </c>
      <c r="K10" s="5">
        <f t="shared" si="5"/>
        <v>-56.172413793103459</v>
      </c>
    </row>
    <row r="11" spans="2:11" x14ac:dyDescent="0.25">
      <c r="B11" t="s">
        <v>5</v>
      </c>
      <c r="C11">
        <v>19</v>
      </c>
      <c r="D11" s="1">
        <f t="shared" si="0"/>
        <v>1.5833333333333335E-2</v>
      </c>
      <c r="E11">
        <v>159</v>
      </c>
      <c r="F11" s="1">
        <f t="shared" si="1"/>
        <v>5.4827586206896553E-2</v>
      </c>
      <c r="H11" s="5">
        <f t="shared" si="2"/>
        <v>15.833333333333334</v>
      </c>
      <c r="I11" s="5">
        <f t="shared" si="3"/>
        <v>-3.1666666666666661</v>
      </c>
      <c r="J11" s="5">
        <f t="shared" si="4"/>
        <v>109.65517241379311</v>
      </c>
      <c r="K11" s="5">
        <f t="shared" si="5"/>
        <v>-49.34482758620689</v>
      </c>
    </row>
    <row r="12" spans="2:11" x14ac:dyDescent="0.25">
      <c r="B12" t="s">
        <v>6</v>
      </c>
      <c r="C12">
        <v>17</v>
      </c>
      <c r="D12" s="1">
        <f t="shared" si="0"/>
        <v>1.4166666666666666E-2</v>
      </c>
      <c r="E12">
        <v>161</v>
      </c>
      <c r="F12" s="1">
        <f t="shared" si="1"/>
        <v>5.5517241379310342E-2</v>
      </c>
      <c r="H12" s="5">
        <f t="shared" si="2"/>
        <v>14.166666666666666</v>
      </c>
      <c r="I12" s="5">
        <f t="shared" si="3"/>
        <v>-2.8333333333333339</v>
      </c>
      <c r="J12" s="5">
        <f t="shared" si="4"/>
        <v>111.03448275862068</v>
      </c>
      <c r="K12" s="5">
        <f t="shared" si="5"/>
        <v>-49.965517241379317</v>
      </c>
    </row>
    <row r="13" spans="2:11" x14ac:dyDescent="0.25">
      <c r="B13" t="s">
        <v>7</v>
      </c>
      <c r="C13">
        <v>17</v>
      </c>
      <c r="D13" s="1">
        <f t="shared" si="0"/>
        <v>1.4166666666666666E-2</v>
      </c>
      <c r="E13">
        <v>176</v>
      </c>
      <c r="F13" s="1">
        <f t="shared" si="1"/>
        <v>6.0689655172413794E-2</v>
      </c>
      <c r="H13" s="5">
        <f t="shared" si="2"/>
        <v>14.166666666666666</v>
      </c>
      <c r="I13" s="5">
        <f t="shared" si="3"/>
        <v>-2.8333333333333339</v>
      </c>
      <c r="J13" s="5">
        <f t="shared" si="4"/>
        <v>121.37931034482759</v>
      </c>
      <c r="K13" s="5">
        <f t="shared" si="5"/>
        <v>-54.620689655172413</v>
      </c>
    </row>
    <row r="14" spans="2:11" x14ac:dyDescent="0.25">
      <c r="B14" t="s">
        <v>8</v>
      </c>
      <c r="C14">
        <v>24</v>
      </c>
      <c r="D14" s="1">
        <f t="shared" si="0"/>
        <v>0.02</v>
      </c>
      <c r="E14">
        <v>199</v>
      </c>
      <c r="F14" s="1">
        <f t="shared" si="1"/>
        <v>6.8620689655172415E-2</v>
      </c>
      <c r="H14" s="5">
        <f t="shared" si="2"/>
        <v>20</v>
      </c>
      <c r="I14" s="5">
        <f t="shared" si="3"/>
        <v>-4</v>
      </c>
      <c r="J14" s="5">
        <f t="shared" si="4"/>
        <v>137.24137931034483</v>
      </c>
      <c r="K14" s="5">
        <f t="shared" si="5"/>
        <v>-61.758620689655174</v>
      </c>
    </row>
    <row r="15" spans="2:11" x14ac:dyDescent="0.25">
      <c r="B15" t="s">
        <v>9</v>
      </c>
      <c r="C15">
        <v>81</v>
      </c>
      <c r="D15" s="1">
        <f t="shared" si="0"/>
        <v>6.7500000000000004E-2</v>
      </c>
      <c r="E15">
        <v>267</v>
      </c>
      <c r="F15" s="1">
        <f t="shared" si="1"/>
        <v>9.2068965517241377E-2</v>
      </c>
      <c r="H15" s="5">
        <f t="shared" si="2"/>
        <v>67.5</v>
      </c>
      <c r="I15" s="5">
        <f t="shared" si="3"/>
        <v>-13.5</v>
      </c>
      <c r="J15" s="5">
        <f t="shared" si="4"/>
        <v>184.13793103448276</v>
      </c>
      <c r="K15" s="5">
        <f t="shared" si="5"/>
        <v>-82.862068965517238</v>
      </c>
    </row>
    <row r="16" spans="2:11" x14ac:dyDescent="0.25">
      <c r="B16" t="s">
        <v>10</v>
      </c>
      <c r="C16">
        <v>147</v>
      </c>
      <c r="D16" s="1">
        <f t="shared" si="0"/>
        <v>0.1225</v>
      </c>
      <c r="E16">
        <v>306</v>
      </c>
      <c r="F16" s="1">
        <f t="shared" si="1"/>
        <v>0.10551724137931034</v>
      </c>
      <c r="H16" s="5">
        <f t="shared" si="2"/>
        <v>122.5</v>
      </c>
      <c r="I16" s="5">
        <f t="shared" si="3"/>
        <v>-24.5</v>
      </c>
      <c r="J16" s="5">
        <f t="shared" si="4"/>
        <v>211.0344827586207</v>
      </c>
      <c r="K16" s="5">
        <f t="shared" si="5"/>
        <v>-94.965517241379303</v>
      </c>
    </row>
    <row r="17" spans="2:11" x14ac:dyDescent="0.25">
      <c r="B17" t="s">
        <v>11</v>
      </c>
      <c r="C17">
        <v>206</v>
      </c>
      <c r="D17" s="1">
        <f t="shared" si="0"/>
        <v>0.17166666666666666</v>
      </c>
      <c r="E17">
        <v>356</v>
      </c>
      <c r="F17" s="1">
        <f t="shared" si="1"/>
        <v>0.12275862068965518</v>
      </c>
      <c r="H17" s="5">
        <f t="shared" si="2"/>
        <v>171.66666666666666</v>
      </c>
      <c r="I17" s="5">
        <f t="shared" si="3"/>
        <v>-34.333333333333343</v>
      </c>
      <c r="J17" s="5">
        <f t="shared" si="4"/>
        <v>245.51724137931035</v>
      </c>
      <c r="K17" s="5">
        <f t="shared" si="5"/>
        <v>-110.48275862068965</v>
      </c>
    </row>
    <row r="18" spans="2:11" x14ac:dyDescent="0.25">
      <c r="C18">
        <f>SUM(C6:C17)</f>
        <v>1200</v>
      </c>
      <c r="D18" s="2">
        <f>SUM(D6:D17)</f>
        <v>1</v>
      </c>
      <c r="E18">
        <f>SUM(E6:E17)</f>
        <v>2900</v>
      </c>
      <c r="F18" s="2">
        <f>SUM(F6:F17)</f>
        <v>1</v>
      </c>
      <c r="H18">
        <f>SUM(H6:H17)</f>
        <v>999.99999999999989</v>
      </c>
      <c r="I18" s="5">
        <f>SUM(I6:I17)</f>
        <v>-199.99999999999997</v>
      </c>
      <c r="J18">
        <f>SUM(J6:J17)</f>
        <v>2000</v>
      </c>
      <c r="K18">
        <f>SUM(K6:K17)</f>
        <v>-899.99999999999989</v>
      </c>
    </row>
    <row r="19" spans="2:11" x14ac:dyDescent="0.25">
      <c r="I19" t="s">
        <v>24</v>
      </c>
      <c r="K19" t="s">
        <v>24</v>
      </c>
    </row>
    <row r="20" spans="2:11" x14ac:dyDescent="0.25">
      <c r="I20" t="s">
        <v>25</v>
      </c>
      <c r="K20" t="s">
        <v>25</v>
      </c>
    </row>
    <row r="21" spans="2:11" x14ac:dyDescent="0.25">
      <c r="I21" t="s">
        <v>26</v>
      </c>
      <c r="K21" t="s">
        <v>26</v>
      </c>
    </row>
    <row r="22" spans="2:11" x14ac:dyDescent="0.25">
      <c r="I22" t="s">
        <v>27</v>
      </c>
      <c r="K22" t="s">
        <v>27</v>
      </c>
    </row>
    <row r="23" spans="2:11" x14ac:dyDescent="0.25">
      <c r="I23" t="s">
        <v>28</v>
      </c>
      <c r="K23" t="s">
        <v>28</v>
      </c>
    </row>
    <row r="25" spans="2:11" ht="15.75" thickBot="1" x14ac:dyDescent="0.3"/>
    <row r="26" spans="2:11" x14ac:dyDescent="0.25">
      <c r="B26" t="s">
        <v>30</v>
      </c>
      <c r="G26" t="s">
        <v>17</v>
      </c>
      <c r="J26" s="3">
        <v>1500</v>
      </c>
      <c r="K26" t="s">
        <v>20</v>
      </c>
    </row>
    <row r="27" spans="2:11" ht="15.75" thickBot="1" x14ac:dyDescent="0.3">
      <c r="G27" t="s">
        <v>16</v>
      </c>
      <c r="J27" s="4">
        <v>3200</v>
      </c>
      <c r="K27" t="s">
        <v>21</v>
      </c>
    </row>
    <row r="28" spans="2:11" x14ac:dyDescent="0.25">
      <c r="G28" t="s">
        <v>18</v>
      </c>
    </row>
    <row r="29" spans="2:11" x14ac:dyDescent="0.25">
      <c r="H29" t="s">
        <v>12</v>
      </c>
      <c r="I29" t="s">
        <v>22</v>
      </c>
      <c r="J29" t="s">
        <v>19</v>
      </c>
      <c r="K29" t="s">
        <v>22</v>
      </c>
    </row>
    <row r="30" spans="2:11" x14ac:dyDescent="0.25">
      <c r="B30" t="s">
        <v>29</v>
      </c>
      <c r="C30" t="s">
        <v>12</v>
      </c>
      <c r="D30" t="s">
        <v>13</v>
      </c>
      <c r="E30" t="s">
        <v>14</v>
      </c>
      <c r="F30" t="s">
        <v>15</v>
      </c>
      <c r="H30" t="s">
        <v>20</v>
      </c>
      <c r="I30" t="s">
        <v>23</v>
      </c>
      <c r="J30" t="s">
        <v>21</v>
      </c>
      <c r="K30" t="s">
        <v>23</v>
      </c>
    </row>
    <row r="31" spans="2:11" x14ac:dyDescent="0.25">
      <c r="B31" t="s">
        <v>0</v>
      </c>
      <c r="C31">
        <v>221</v>
      </c>
      <c r="D31" s="1">
        <f t="shared" ref="D31:D42" si="6">C31/$C$18</f>
        <v>0.18416666666666667</v>
      </c>
      <c r="E31">
        <v>340</v>
      </c>
      <c r="F31" s="1">
        <f t="shared" ref="F31:F42" si="7">E31/$E$18</f>
        <v>0.11724137931034483</v>
      </c>
      <c r="H31" s="5">
        <f>$J$26*D31</f>
        <v>276.25</v>
      </c>
      <c r="I31" s="5">
        <f>H31-C31</f>
        <v>55.25</v>
      </c>
      <c r="J31" s="5">
        <f>$J$27*F31</f>
        <v>375.17241379310343</v>
      </c>
      <c r="K31" s="5">
        <f>J31-E31</f>
        <v>35.172413793103431</v>
      </c>
    </row>
    <row r="32" spans="2:11" x14ac:dyDescent="0.25">
      <c r="B32" t="s">
        <v>1</v>
      </c>
      <c r="C32">
        <v>188</v>
      </c>
      <c r="D32" s="1">
        <f t="shared" si="6"/>
        <v>0.15666666666666668</v>
      </c>
      <c r="E32">
        <v>280</v>
      </c>
      <c r="F32" s="1">
        <f t="shared" si="7"/>
        <v>9.6551724137931033E-2</v>
      </c>
      <c r="H32" s="5">
        <f t="shared" ref="H32:H42" si="8">$J$26*D32</f>
        <v>235.00000000000003</v>
      </c>
      <c r="I32" s="5">
        <f t="shared" ref="I32:I42" si="9">H32-C32</f>
        <v>47.000000000000028</v>
      </c>
      <c r="J32" s="5">
        <f t="shared" ref="J32:J42" si="10">$J$27*F32</f>
        <v>308.9655172413793</v>
      </c>
      <c r="K32" s="5">
        <f t="shared" ref="K32:K42" si="11">J32-E32</f>
        <v>28.965517241379303</v>
      </c>
    </row>
    <row r="33" spans="2:11" x14ac:dyDescent="0.25">
      <c r="B33" t="s">
        <v>2</v>
      </c>
      <c r="C33">
        <v>159</v>
      </c>
      <c r="D33" s="1">
        <f t="shared" si="6"/>
        <v>0.13250000000000001</v>
      </c>
      <c r="E33">
        <v>268</v>
      </c>
      <c r="F33" s="1">
        <f t="shared" si="7"/>
        <v>9.2413793103448272E-2</v>
      </c>
      <c r="H33" s="5">
        <f t="shared" si="8"/>
        <v>198.75</v>
      </c>
      <c r="I33" s="5">
        <f t="shared" si="9"/>
        <v>39.75</v>
      </c>
      <c r="J33" s="5">
        <f t="shared" si="10"/>
        <v>295.72413793103448</v>
      </c>
      <c r="K33" s="5">
        <f t="shared" si="11"/>
        <v>27.724137931034477</v>
      </c>
    </row>
    <row r="34" spans="2:11" x14ac:dyDescent="0.25">
      <c r="B34" t="s">
        <v>3</v>
      </c>
      <c r="C34">
        <v>86</v>
      </c>
      <c r="D34" s="1">
        <f t="shared" si="6"/>
        <v>7.166666666666667E-2</v>
      </c>
      <c r="E34">
        <v>207</v>
      </c>
      <c r="F34" s="1">
        <f t="shared" si="7"/>
        <v>7.1379310344827585E-2</v>
      </c>
      <c r="H34" s="5">
        <f t="shared" si="8"/>
        <v>107.5</v>
      </c>
      <c r="I34" s="5">
        <f t="shared" si="9"/>
        <v>21.5</v>
      </c>
      <c r="J34" s="5">
        <f t="shared" si="10"/>
        <v>228.41379310344826</v>
      </c>
      <c r="K34" s="5">
        <f t="shared" si="11"/>
        <v>21.413793103448256</v>
      </c>
    </row>
    <row r="35" spans="2:11" x14ac:dyDescent="0.25">
      <c r="B35" t="s">
        <v>4</v>
      </c>
      <c r="C35">
        <v>35</v>
      </c>
      <c r="D35" s="1">
        <f t="shared" si="6"/>
        <v>2.9166666666666667E-2</v>
      </c>
      <c r="E35">
        <v>181</v>
      </c>
      <c r="F35" s="1">
        <f t="shared" si="7"/>
        <v>6.2413793103448273E-2</v>
      </c>
      <c r="H35" s="5">
        <f t="shared" si="8"/>
        <v>43.75</v>
      </c>
      <c r="I35" s="5">
        <f t="shared" si="9"/>
        <v>8.75</v>
      </c>
      <c r="J35" s="5">
        <f t="shared" si="10"/>
        <v>199.72413793103448</v>
      </c>
      <c r="K35" s="5">
        <f t="shared" si="11"/>
        <v>18.724137931034477</v>
      </c>
    </row>
    <row r="36" spans="2:11" x14ac:dyDescent="0.25">
      <c r="B36" t="s">
        <v>5</v>
      </c>
      <c r="C36">
        <v>19</v>
      </c>
      <c r="D36" s="1">
        <f t="shared" si="6"/>
        <v>1.5833333333333335E-2</v>
      </c>
      <c r="E36">
        <v>159</v>
      </c>
      <c r="F36" s="1">
        <f t="shared" si="7"/>
        <v>5.4827586206896553E-2</v>
      </c>
      <c r="H36" s="5">
        <f t="shared" si="8"/>
        <v>23.750000000000004</v>
      </c>
      <c r="I36" s="5">
        <f t="shared" si="9"/>
        <v>4.7500000000000036</v>
      </c>
      <c r="J36" s="5">
        <f t="shared" si="10"/>
        <v>175.44827586206898</v>
      </c>
      <c r="K36" s="5">
        <f t="shared" si="11"/>
        <v>16.448275862068982</v>
      </c>
    </row>
    <row r="37" spans="2:11" x14ac:dyDescent="0.25">
      <c r="B37" t="s">
        <v>6</v>
      </c>
      <c r="C37">
        <v>17</v>
      </c>
      <c r="D37" s="1">
        <f t="shared" si="6"/>
        <v>1.4166666666666666E-2</v>
      </c>
      <c r="E37">
        <v>161</v>
      </c>
      <c r="F37" s="1">
        <f t="shared" si="7"/>
        <v>5.5517241379310342E-2</v>
      </c>
      <c r="H37" s="5">
        <f t="shared" si="8"/>
        <v>21.25</v>
      </c>
      <c r="I37" s="5">
        <f t="shared" si="9"/>
        <v>4.25</v>
      </c>
      <c r="J37" s="5">
        <f t="shared" si="10"/>
        <v>177.65517241379308</v>
      </c>
      <c r="K37" s="5">
        <f t="shared" si="11"/>
        <v>16.655172413793082</v>
      </c>
    </row>
    <row r="38" spans="2:11" x14ac:dyDescent="0.25">
      <c r="B38" t="s">
        <v>7</v>
      </c>
      <c r="C38">
        <v>17</v>
      </c>
      <c r="D38" s="1">
        <f t="shared" si="6"/>
        <v>1.4166666666666666E-2</v>
      </c>
      <c r="E38">
        <v>176</v>
      </c>
      <c r="F38" s="1">
        <f t="shared" si="7"/>
        <v>6.0689655172413794E-2</v>
      </c>
      <c r="H38" s="5">
        <f t="shared" si="8"/>
        <v>21.25</v>
      </c>
      <c r="I38" s="5">
        <f t="shared" si="9"/>
        <v>4.25</v>
      </c>
      <c r="J38" s="5">
        <f t="shared" si="10"/>
        <v>194.20689655172413</v>
      </c>
      <c r="K38" s="5">
        <f t="shared" si="11"/>
        <v>18.206896551724128</v>
      </c>
    </row>
    <row r="39" spans="2:11" x14ac:dyDescent="0.25">
      <c r="B39" t="s">
        <v>8</v>
      </c>
      <c r="C39">
        <v>24</v>
      </c>
      <c r="D39" s="1">
        <f t="shared" si="6"/>
        <v>0.02</v>
      </c>
      <c r="E39">
        <v>199</v>
      </c>
      <c r="F39" s="1">
        <f t="shared" si="7"/>
        <v>6.8620689655172415E-2</v>
      </c>
      <c r="H39" s="5">
        <f t="shared" si="8"/>
        <v>30</v>
      </c>
      <c r="I39" s="5">
        <f t="shared" si="9"/>
        <v>6</v>
      </c>
      <c r="J39" s="5">
        <f t="shared" si="10"/>
        <v>219.58620689655172</v>
      </c>
      <c r="K39" s="5">
        <f t="shared" si="11"/>
        <v>20.586206896551715</v>
      </c>
    </row>
    <row r="40" spans="2:11" x14ac:dyDescent="0.25">
      <c r="B40" t="s">
        <v>9</v>
      </c>
      <c r="C40">
        <v>81</v>
      </c>
      <c r="D40" s="1">
        <f t="shared" si="6"/>
        <v>6.7500000000000004E-2</v>
      </c>
      <c r="E40">
        <v>267</v>
      </c>
      <c r="F40" s="1">
        <f t="shared" si="7"/>
        <v>9.2068965517241377E-2</v>
      </c>
      <c r="H40" s="5">
        <f t="shared" si="8"/>
        <v>101.25</v>
      </c>
      <c r="I40" s="5">
        <f t="shared" si="9"/>
        <v>20.25</v>
      </c>
      <c r="J40" s="5">
        <f t="shared" si="10"/>
        <v>294.62068965517238</v>
      </c>
      <c r="K40" s="5">
        <f t="shared" si="11"/>
        <v>27.620689655172384</v>
      </c>
    </row>
    <row r="41" spans="2:11" x14ac:dyDescent="0.25">
      <c r="B41" t="s">
        <v>10</v>
      </c>
      <c r="C41">
        <v>147</v>
      </c>
      <c r="D41" s="1">
        <f t="shared" si="6"/>
        <v>0.1225</v>
      </c>
      <c r="E41">
        <v>306</v>
      </c>
      <c r="F41" s="1">
        <f t="shared" si="7"/>
        <v>0.10551724137931034</v>
      </c>
      <c r="H41" s="5">
        <f t="shared" si="8"/>
        <v>183.75</v>
      </c>
      <c r="I41" s="5">
        <f t="shared" si="9"/>
        <v>36.75</v>
      </c>
      <c r="J41" s="5">
        <f t="shared" si="10"/>
        <v>337.65517241379308</v>
      </c>
      <c r="K41" s="5">
        <f t="shared" si="11"/>
        <v>31.655172413793082</v>
      </c>
    </row>
    <row r="42" spans="2:11" x14ac:dyDescent="0.25">
      <c r="B42" t="s">
        <v>11</v>
      </c>
      <c r="C42">
        <v>206</v>
      </c>
      <c r="D42" s="1">
        <f t="shared" si="6"/>
        <v>0.17166666666666666</v>
      </c>
      <c r="E42">
        <v>356</v>
      </c>
      <c r="F42" s="1">
        <f t="shared" si="7"/>
        <v>0.12275862068965518</v>
      </c>
      <c r="H42" s="5">
        <f t="shared" si="8"/>
        <v>257.5</v>
      </c>
      <c r="I42" s="5">
        <f t="shared" si="9"/>
        <v>51.5</v>
      </c>
      <c r="J42" s="5">
        <f t="shared" si="10"/>
        <v>392.82758620689657</v>
      </c>
      <c r="K42" s="5">
        <f t="shared" si="11"/>
        <v>36.827586206896569</v>
      </c>
    </row>
    <row r="43" spans="2:11" x14ac:dyDescent="0.25">
      <c r="C43">
        <f>SUM(C31:C42)</f>
        <v>1200</v>
      </c>
      <c r="D43" s="2">
        <f>SUM(D31:D42)</f>
        <v>1</v>
      </c>
      <c r="E43">
        <f>SUM(E31:E42)</f>
        <v>2900</v>
      </c>
      <c r="F43" s="2">
        <f>SUM(F31:F42)</f>
        <v>1</v>
      </c>
      <c r="H43">
        <f>SUM(H31:H42)</f>
        <v>1500</v>
      </c>
      <c r="I43" s="5">
        <f>SUM(I31:I42)</f>
        <v>300</v>
      </c>
      <c r="J43">
        <f>SUM(J31:J42)</f>
        <v>3200.0000000000005</v>
      </c>
      <c r="K43">
        <f>SUM(K31:K42)</f>
        <v>299.99999999999989</v>
      </c>
    </row>
    <row r="44" spans="2:11" x14ac:dyDescent="0.25">
      <c r="I44" t="s">
        <v>24</v>
      </c>
      <c r="K44" t="s">
        <v>24</v>
      </c>
    </row>
    <row r="45" spans="2:11" x14ac:dyDescent="0.25">
      <c r="I45" t="s">
        <v>25</v>
      </c>
      <c r="K45" t="s">
        <v>25</v>
      </c>
    </row>
    <row r="46" spans="2:11" x14ac:dyDescent="0.25">
      <c r="I46" t="s">
        <v>26</v>
      </c>
      <c r="K46" t="s">
        <v>26</v>
      </c>
    </row>
    <row r="47" spans="2:11" x14ac:dyDescent="0.25">
      <c r="I47" t="s">
        <v>27</v>
      </c>
      <c r="K47" t="s">
        <v>27</v>
      </c>
    </row>
    <row r="48" spans="2:11" x14ac:dyDescent="0.25">
      <c r="I48" t="s">
        <v>28</v>
      </c>
      <c r="K48" t="s">
        <v>28</v>
      </c>
    </row>
  </sheetData>
  <phoneticPr fontId="2" type="noConversion"/>
  <pageMargins left="0.7" right="0.7" top="0.75" bottom="0.75" header="0.3" footer="0.3"/>
  <pageSetup paperSize="9" scale="92" orientation="portrait" horizontalDpi="0" verticalDpi="0" r:id="rId1"/>
  <ignoredErrors>
    <ignoredError sqref="J6:J7 J8:J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3BE1AA75B0347852FD9BAD77A01DC" ma:contentTypeVersion="14" ma:contentTypeDescription="Een nieuw document maken." ma:contentTypeScope="" ma:versionID="7fe53ff7b3de20a83a0b1f74f9fa36a2">
  <xsd:schema xmlns:xsd="http://www.w3.org/2001/XMLSchema" xmlns:xs="http://www.w3.org/2001/XMLSchema" xmlns:p="http://schemas.microsoft.com/office/2006/metadata/properties" xmlns:ns3="25e5f0a5-bd03-4b83-8434-19d5d0032120" xmlns:ns4="70cfe088-72f0-4871-b48c-f276cd39d116" targetNamespace="http://schemas.microsoft.com/office/2006/metadata/properties" ma:root="true" ma:fieldsID="da9292fa4144c6aaf2a74ca653a53a7d" ns3:_="" ns4:_="">
    <xsd:import namespace="25e5f0a5-bd03-4b83-8434-19d5d0032120"/>
    <xsd:import namespace="70cfe088-72f0-4871-b48c-f276cd39d1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5f0a5-bd03-4b83-8434-19d5d00321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fe088-72f0-4871-b48c-f276cd39d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293B4-0C4F-4685-9A59-7B777CE63893}">
  <ds:schemaRefs>
    <ds:schemaRef ds:uri="http://schemas.microsoft.com/office/2006/documentManagement/types"/>
    <ds:schemaRef ds:uri="http://schemas.microsoft.com/office/2006/metadata/properties"/>
    <ds:schemaRef ds:uri="25e5f0a5-bd03-4b83-8434-19d5d0032120"/>
    <ds:schemaRef ds:uri="http://purl.org/dc/terms/"/>
    <ds:schemaRef ds:uri="http://schemas.openxmlformats.org/package/2006/metadata/core-properties"/>
    <ds:schemaRef ds:uri="70cfe088-72f0-4871-b48c-f276cd39d116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3C0D7A3-1C0F-47A8-AEBA-8AA2BF3A04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9AD196-C308-4AD8-846A-E4DB17795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5f0a5-bd03-4b83-8434-19d5d0032120"/>
    <ds:schemaRef ds:uri="70cfe088-72f0-4871-b48c-f276cd39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</dc:creator>
  <cp:lastModifiedBy>frans van der riet</cp:lastModifiedBy>
  <cp:lastPrinted>2022-12-15T15:14:51Z</cp:lastPrinted>
  <dcterms:created xsi:type="dcterms:W3CDTF">2022-12-15T15:00:27Z</dcterms:created>
  <dcterms:modified xsi:type="dcterms:W3CDTF">2022-12-15T15:18:55Z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0x010100CAE3BE1AA75B0347852FD9BAD77A01DC</vt:lpwstr>
  </property>
</Properties>
</file>